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000" windowHeight="9735"/>
  </bookViews>
  <sheets>
    <sheet name="Zesatwienie ilościowe" sheetId="1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6" i="13"/>
  <c r="K46" s="1"/>
  <c r="L46" s="1"/>
  <c r="I45"/>
  <c r="K45" s="1"/>
  <c r="L45" s="1"/>
  <c r="I44" l="1"/>
  <c r="K44" s="1"/>
  <c r="L44" s="1"/>
  <c r="I43"/>
  <c r="K43" s="1"/>
  <c r="L43" s="1"/>
  <c r="I42"/>
  <c r="K42" s="1"/>
  <c r="L42" s="1"/>
  <c r="I41"/>
  <c r="K41" s="1"/>
  <c r="L41" s="1"/>
  <c r="I40"/>
  <c r="K40" s="1"/>
  <c r="L40" s="1"/>
  <c r="I39"/>
  <c r="K39" s="1"/>
  <c r="L39" s="1"/>
  <c r="I38"/>
  <c r="K38" s="1"/>
  <c r="L38" s="1"/>
  <c r="I37"/>
  <c r="K37" s="1"/>
  <c r="L37" s="1"/>
  <c r="I36"/>
  <c r="K36" s="1"/>
  <c r="L36" s="1"/>
  <c r="I35"/>
  <c r="K35" s="1"/>
  <c r="L35" s="1"/>
  <c r="I34"/>
  <c r="K34" s="1"/>
  <c r="L34" s="1"/>
  <c r="I33"/>
  <c r="K33" s="1"/>
  <c r="L33" s="1"/>
  <c r="I32"/>
  <c r="K32" s="1"/>
  <c r="L32" s="1"/>
  <c r="I31"/>
  <c r="K31" s="1"/>
  <c r="L31" s="1"/>
  <c r="I30"/>
  <c r="K30" s="1"/>
  <c r="L30" s="1"/>
  <c r="I29"/>
  <c r="K29" s="1"/>
  <c r="L29" s="1"/>
  <c r="I28"/>
  <c r="K28" s="1"/>
  <c r="L28" s="1"/>
  <c r="I27"/>
  <c r="K27" s="1"/>
  <c r="L27" s="1"/>
  <c r="I26"/>
  <c r="K26" s="1"/>
  <c r="L26" s="1"/>
  <c r="I25"/>
  <c r="K25" s="1"/>
  <c r="L25" s="1"/>
  <c r="I24"/>
  <c r="K24" s="1"/>
  <c r="L24" s="1"/>
  <c r="I23"/>
  <c r="K23" s="1"/>
  <c r="L23" s="1"/>
  <c r="I22"/>
  <c r="K22" s="1"/>
  <c r="L22" s="1"/>
  <c r="I21"/>
  <c r="K21" s="1"/>
  <c r="L21" s="1"/>
  <c r="I20"/>
  <c r="K20" s="1"/>
  <c r="L20" s="1"/>
  <c r="I19"/>
  <c r="K19" s="1"/>
  <c r="L19" s="1"/>
  <c r="I18"/>
  <c r="K18" s="1"/>
  <c r="L18" s="1"/>
  <c r="I17"/>
  <c r="K17" s="1"/>
  <c r="L17" s="1"/>
  <c r="I16"/>
  <c r="K16" s="1"/>
  <c r="L16" s="1"/>
  <c r="I15"/>
  <c r="K15" s="1"/>
  <c r="L15" s="1"/>
  <c r="I14"/>
  <c r="K14" s="1"/>
  <c r="L14" s="1"/>
  <c r="I13"/>
  <c r="K13" s="1"/>
  <c r="L13" s="1"/>
  <c r="I12"/>
  <c r="K12" s="1"/>
  <c r="L12" s="1"/>
  <c r="I11"/>
  <c r="K11" s="1"/>
  <c r="L11" s="1"/>
  <c r="I10"/>
  <c r="K10" s="1"/>
  <c r="L10" s="1"/>
  <c r="I9"/>
  <c r="K9" s="1"/>
  <c r="L9" s="1"/>
  <c r="I8"/>
  <c r="K8" s="1"/>
  <c r="L8" s="1"/>
  <c r="L47" l="1"/>
  <c r="K47"/>
  <c r="K48" l="1"/>
  <c r="K49" s="1"/>
</calcChain>
</file>

<file path=xl/sharedStrings.xml><?xml version="1.0" encoding="utf-8"?>
<sst xmlns="http://schemas.openxmlformats.org/spreadsheetml/2006/main" count="55" uniqueCount="55">
  <si>
    <t>Rodzaj mebli</t>
  </si>
  <si>
    <t>regał - typ 9</t>
  </si>
  <si>
    <t>regał - typ 8</t>
  </si>
  <si>
    <t>regał - typ 1</t>
  </si>
  <si>
    <t>regał - typ 3</t>
  </si>
  <si>
    <t>regał - typ 7</t>
  </si>
  <si>
    <t>regał - typ 6</t>
  </si>
  <si>
    <t>regał - typ 2</t>
  </si>
  <si>
    <t>regał - typ 4</t>
  </si>
  <si>
    <t>regał - typ 5</t>
  </si>
  <si>
    <t>regał - typ 10</t>
  </si>
  <si>
    <t>IDI</t>
  </si>
  <si>
    <t>studia        R i TV</t>
  </si>
  <si>
    <t>IH</t>
  </si>
  <si>
    <t>IFP</t>
  </si>
  <si>
    <t>stół owalny w studiu robiony na wym. 190 x 120 cm</t>
  </si>
  <si>
    <t>stół owalny szerokość 180 - 200 cm zabudowany przód</t>
  </si>
  <si>
    <t>Wartość netto</t>
  </si>
  <si>
    <t>Poz.</t>
  </si>
  <si>
    <r>
      <t xml:space="preserve">biurko </t>
    </r>
    <r>
      <rPr>
        <b/>
        <sz val="11"/>
        <color theme="1"/>
        <rFont val="Calibri"/>
        <family val="2"/>
        <charset val="238"/>
        <scheme val="minor"/>
      </rPr>
      <t>B2</t>
    </r>
    <r>
      <rPr>
        <sz val="11"/>
        <color theme="1"/>
        <rFont val="Calibri"/>
        <family val="2"/>
        <charset val="238"/>
        <scheme val="minor"/>
      </rPr>
      <t xml:space="preserve"> (160 x 70 cm) </t>
    </r>
  </si>
  <si>
    <r>
      <t xml:space="preserve">biurko </t>
    </r>
    <r>
      <rPr>
        <b/>
        <sz val="11"/>
        <color theme="1"/>
        <rFont val="Calibri"/>
        <family val="2"/>
        <charset val="238"/>
        <scheme val="minor"/>
      </rPr>
      <t>BM</t>
    </r>
    <r>
      <rPr>
        <sz val="11"/>
        <color theme="1"/>
        <rFont val="Calibri"/>
        <family val="2"/>
        <charset val="238"/>
        <scheme val="minor"/>
      </rPr>
      <t xml:space="preserve"> z szafką managerską (160x160x74 cm) </t>
    </r>
  </si>
  <si>
    <r>
      <t xml:space="preserve">fotel obrotowy </t>
    </r>
    <r>
      <rPr>
        <b/>
        <sz val="11"/>
        <color theme="1"/>
        <rFont val="Calibri"/>
        <family val="2"/>
        <charset val="238"/>
        <scheme val="minor"/>
      </rPr>
      <t>FO1</t>
    </r>
    <r>
      <rPr>
        <sz val="11"/>
        <color theme="1"/>
        <rFont val="Calibri"/>
        <family val="2"/>
        <charset val="238"/>
        <scheme val="minor"/>
      </rPr>
      <t xml:space="preserve"> do katedr i biurek</t>
    </r>
  </si>
  <si>
    <r>
      <t xml:space="preserve">fotel obrotowy </t>
    </r>
    <r>
      <rPr>
        <b/>
        <sz val="11"/>
        <color theme="1"/>
        <rFont val="Calibri"/>
        <family val="2"/>
        <charset val="238"/>
        <scheme val="minor"/>
      </rPr>
      <t>FO2</t>
    </r>
    <r>
      <rPr>
        <sz val="11"/>
        <color theme="1"/>
        <rFont val="Calibri"/>
        <family val="2"/>
        <charset val="238"/>
        <scheme val="minor"/>
      </rPr>
      <t xml:space="preserve"> do gabinetów</t>
    </r>
  </si>
  <si>
    <r>
      <t xml:space="preserve">fotele </t>
    </r>
    <r>
      <rPr>
        <b/>
        <sz val="11"/>
        <color theme="1"/>
        <rFont val="Calibri"/>
        <family val="2"/>
        <charset val="238"/>
        <scheme val="minor"/>
      </rPr>
      <t>FW</t>
    </r>
    <r>
      <rPr>
        <sz val="11"/>
        <color theme="1"/>
        <rFont val="Calibri"/>
        <family val="2"/>
        <charset val="238"/>
        <scheme val="minor"/>
      </rPr>
      <t xml:space="preserve"> wypoczynkowe typu kubełkowego</t>
    </r>
  </si>
  <si>
    <r>
      <t xml:space="preserve">kontener </t>
    </r>
    <r>
      <rPr>
        <b/>
        <sz val="11"/>
        <color theme="1"/>
        <rFont val="Calibri"/>
        <family val="2"/>
        <charset val="238"/>
        <scheme val="minor"/>
      </rPr>
      <t>KN</t>
    </r>
    <r>
      <rPr>
        <sz val="11"/>
        <color theme="1"/>
        <rFont val="Calibri"/>
        <family val="2"/>
        <charset val="238"/>
        <scheme val="minor"/>
      </rPr>
      <t xml:space="preserve"> do biurka</t>
    </r>
  </si>
  <si>
    <r>
      <t xml:space="preserve">krzesło </t>
    </r>
    <r>
      <rPr>
        <b/>
        <sz val="11"/>
        <color theme="1"/>
        <rFont val="Calibri"/>
        <family val="2"/>
        <charset val="238"/>
        <scheme val="minor"/>
      </rPr>
      <t>KS</t>
    </r>
    <r>
      <rPr>
        <sz val="11"/>
        <color theme="1"/>
        <rFont val="Calibri"/>
        <family val="2"/>
        <charset val="238"/>
        <scheme val="minor"/>
      </rPr>
      <t xml:space="preserve"> standard</t>
    </r>
  </si>
  <si>
    <r>
      <t xml:space="preserve">krzesło </t>
    </r>
    <r>
      <rPr>
        <b/>
        <sz val="11"/>
        <color theme="1"/>
        <rFont val="Calibri"/>
        <family val="2"/>
        <charset val="238"/>
        <scheme val="minor"/>
      </rPr>
      <t>KKG</t>
    </r>
    <r>
      <rPr>
        <sz val="11"/>
        <color theme="1"/>
        <rFont val="Calibri"/>
        <family val="2"/>
        <charset val="238"/>
        <scheme val="minor"/>
      </rPr>
      <t xml:space="preserve"> konferencyjne w gabinetach</t>
    </r>
  </si>
  <si>
    <r>
      <t xml:space="preserve">ławki 2 osobowe </t>
    </r>
    <r>
      <rPr>
        <b/>
        <sz val="11"/>
        <color theme="1"/>
        <rFont val="Calibri"/>
        <family val="2"/>
        <charset val="238"/>
        <scheme val="minor"/>
      </rPr>
      <t>Ł2</t>
    </r>
    <r>
      <rPr>
        <sz val="11"/>
        <color theme="1"/>
        <rFont val="Calibri"/>
        <family val="2"/>
        <charset val="238"/>
        <scheme val="minor"/>
      </rPr>
      <t xml:space="preserve"> - 120 x 50 cm</t>
    </r>
  </si>
  <si>
    <r>
      <t xml:space="preserve">ławki 3 osobowe </t>
    </r>
    <r>
      <rPr>
        <b/>
        <sz val="11"/>
        <color theme="1"/>
        <rFont val="Calibri"/>
        <family val="2"/>
        <charset val="238"/>
        <scheme val="minor"/>
      </rPr>
      <t>Ł3</t>
    </r>
    <r>
      <rPr>
        <sz val="11"/>
        <color theme="1"/>
        <rFont val="Calibri"/>
        <family val="2"/>
        <charset val="238"/>
        <scheme val="minor"/>
      </rPr>
      <t xml:space="preserve"> - 180 x 50 cm</t>
    </r>
  </si>
  <si>
    <t>regał - typ 1 (tył płyta meblowa 18 mm)</t>
  </si>
  <si>
    <t>regał - typ 3 (tył płyta meblowa 18 mm)</t>
  </si>
  <si>
    <r>
      <t xml:space="preserve">stolik </t>
    </r>
    <r>
      <rPr>
        <b/>
        <sz val="11"/>
        <color theme="1"/>
        <rFont val="Calibri"/>
        <family val="2"/>
        <charset val="238"/>
        <scheme val="minor"/>
      </rPr>
      <t>SPS</t>
    </r>
    <r>
      <rPr>
        <sz val="11"/>
        <color theme="1"/>
        <rFont val="Calibri"/>
        <family val="2"/>
        <charset val="238"/>
        <scheme val="minor"/>
      </rPr>
      <t xml:space="preserve"> do pomieszczeń socjalnych 70 x 70 cm</t>
    </r>
  </si>
  <si>
    <r>
      <t xml:space="preserve">stolik </t>
    </r>
    <r>
      <rPr>
        <b/>
        <sz val="11"/>
        <color theme="1"/>
        <rFont val="Calibri"/>
        <family val="2"/>
        <charset val="238"/>
        <scheme val="minor"/>
      </rPr>
      <t>SK1</t>
    </r>
    <r>
      <rPr>
        <sz val="11"/>
        <color theme="1"/>
        <rFont val="Calibri"/>
        <family val="2"/>
        <charset val="238"/>
        <scheme val="minor"/>
      </rPr>
      <t xml:space="preserve"> okrągły. wys. 60 cm średnica 80-100 cm</t>
    </r>
  </si>
  <si>
    <r>
      <t xml:space="preserve">stół </t>
    </r>
    <r>
      <rPr>
        <b/>
        <sz val="11"/>
        <color theme="1"/>
        <rFont val="Calibri"/>
        <family val="2"/>
        <charset val="238"/>
        <scheme val="minor"/>
      </rPr>
      <t>B3</t>
    </r>
    <r>
      <rPr>
        <sz val="11"/>
        <color theme="1"/>
        <rFont val="Calibri"/>
        <family val="2"/>
        <charset val="238"/>
        <scheme val="minor"/>
      </rPr>
      <t xml:space="preserve"> (120 x 80 cm)</t>
    </r>
  </si>
  <si>
    <r>
      <t xml:space="preserve">stół </t>
    </r>
    <r>
      <rPr>
        <b/>
        <sz val="11"/>
        <color theme="1"/>
        <rFont val="Calibri"/>
        <family val="2"/>
        <charset val="238"/>
        <scheme val="minor"/>
      </rPr>
      <t>B4</t>
    </r>
    <r>
      <rPr>
        <sz val="11"/>
        <color theme="1"/>
        <rFont val="Calibri"/>
        <family val="2"/>
        <charset val="238"/>
        <scheme val="minor"/>
      </rPr>
      <t xml:space="preserve"> (140 x 140 cm)</t>
    </r>
  </si>
  <si>
    <r>
      <t xml:space="preserve">meble kuchenne </t>
    </r>
    <r>
      <rPr>
        <b/>
        <sz val="11"/>
        <color theme="1"/>
        <rFont val="Calibri"/>
        <family val="2"/>
        <charset val="238"/>
        <scheme val="minor"/>
      </rPr>
      <t>MK1</t>
    </r>
    <r>
      <rPr>
        <sz val="11"/>
        <color theme="1"/>
        <rFont val="Calibri"/>
        <family val="2"/>
        <charset val="238"/>
        <scheme val="minor"/>
      </rPr>
      <t xml:space="preserve"> do zabudowy (w mb.) pok.soc.</t>
    </r>
  </si>
  <si>
    <r>
      <t xml:space="preserve">meble kuchenne </t>
    </r>
    <r>
      <rPr>
        <b/>
        <sz val="11"/>
        <color theme="1"/>
        <rFont val="Calibri"/>
        <family val="2"/>
        <charset val="238"/>
        <scheme val="minor"/>
      </rPr>
      <t>MK2</t>
    </r>
    <r>
      <rPr>
        <sz val="11"/>
        <color theme="1"/>
        <rFont val="Calibri"/>
        <family val="2"/>
        <charset val="238"/>
        <scheme val="minor"/>
      </rPr>
      <t xml:space="preserve"> do zabudowy (w mb.) sekretariat</t>
    </r>
  </si>
  <si>
    <r>
      <t xml:space="preserve">stolik komputerowy </t>
    </r>
    <r>
      <rPr>
        <b/>
        <sz val="11"/>
        <color theme="1"/>
        <rFont val="Calibri"/>
        <family val="2"/>
        <charset val="238"/>
        <scheme val="minor"/>
      </rPr>
      <t>SKM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</si>
  <si>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krzesła obrotowe </t>
    </r>
    <r>
      <rPr>
        <b/>
        <sz val="11"/>
        <color theme="1"/>
        <rFont val="Calibri"/>
        <family val="2"/>
        <charset val="238"/>
        <scheme val="minor"/>
      </rPr>
      <t>KKM</t>
    </r>
    <r>
      <rPr>
        <sz val="11"/>
        <color theme="1"/>
        <rFont val="Calibri"/>
        <family val="2"/>
        <charset val="238"/>
        <scheme val="minor"/>
      </rPr>
      <t xml:space="preserve"> do stanowisk komputerowych</t>
    </r>
  </si>
  <si>
    <r>
      <t xml:space="preserve">wieszak stojący </t>
    </r>
    <r>
      <rPr>
        <b/>
        <sz val="11"/>
        <color theme="1"/>
        <rFont val="Calibri"/>
        <family val="2"/>
        <charset val="238"/>
        <scheme val="minor"/>
      </rPr>
      <t>WS</t>
    </r>
  </si>
  <si>
    <r>
      <t xml:space="preserve">biurko </t>
    </r>
    <r>
      <rPr>
        <b/>
        <sz val="11"/>
        <color theme="1"/>
        <rFont val="Calibri"/>
        <family val="2"/>
        <charset val="238"/>
        <scheme val="minor"/>
      </rPr>
      <t>B1</t>
    </r>
    <r>
      <rPr>
        <sz val="11"/>
        <color theme="1"/>
        <rFont val="Calibri"/>
        <family val="2"/>
        <charset val="238"/>
        <scheme val="minor"/>
      </rPr>
      <t xml:space="preserve"> (140 x 70 cm)</t>
    </r>
  </si>
  <si>
    <t>RAZEM WARTOŚĆ NETTO:</t>
  </si>
  <si>
    <t>PODATEK VAT:</t>
  </si>
  <si>
    <t>WARTOŚĆ BRUTTO:</t>
  </si>
  <si>
    <t>Ławka 4 os. Siedziska drewniane pokryte laminatem</t>
  </si>
  <si>
    <t>części wspólne</t>
  </si>
  <si>
    <t>Ławka 3 os. Siedziska drewniane pokryte laminatem</t>
  </si>
  <si>
    <t>Razem ilość</t>
  </si>
  <si>
    <t>Cena netto/szt</t>
  </si>
  <si>
    <t>Wartość brutto</t>
  </si>
  <si>
    <t>Meble CKMiN</t>
  </si>
  <si>
    <t>Stolik dziecięcy SDZ</t>
  </si>
  <si>
    <t>Krzesło dziecięce KDZ</t>
  </si>
  <si>
    <t>nazwa/symbol/numert katalowgowy i producent mebli itp.</t>
  </si>
  <si>
    <r>
      <t xml:space="preserve">hoker niski </t>
    </r>
    <r>
      <rPr>
        <b/>
        <sz val="11"/>
        <color theme="1"/>
        <rFont val="Calibri"/>
        <family val="2"/>
        <charset val="238"/>
        <scheme val="minor"/>
      </rPr>
      <t>HN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na stopkach</t>
    </r>
  </si>
</sst>
</file>

<file path=xl/styles.xml><?xml version="1.0" encoding="utf-8"?>
<styleSheet xmlns="http://schemas.openxmlformats.org/spreadsheetml/2006/main">
  <numFmts count="1">
    <numFmt numFmtId="164" formatCode="#,##0.00\ _z_ł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topLeftCell="A19" workbookViewId="0">
      <selection activeCell="K47" sqref="K47"/>
    </sheetView>
  </sheetViews>
  <sheetFormatPr defaultRowHeight="15"/>
  <cols>
    <col min="1" max="1" width="2.85546875" style="1" customWidth="1"/>
    <col min="2" max="2" width="6.7109375" style="1" customWidth="1"/>
    <col min="3" max="3" width="48" style="1" customWidth="1"/>
    <col min="4" max="7" width="7.140625" style="1" customWidth="1"/>
    <col min="8" max="8" width="8.85546875" style="1" customWidth="1"/>
    <col min="9" max="9" width="7.140625" style="1" customWidth="1"/>
    <col min="10" max="10" width="9.140625" style="1" customWidth="1"/>
    <col min="11" max="11" width="12.5703125" style="1" customWidth="1"/>
    <col min="12" max="12" width="14.85546875" style="1" customWidth="1"/>
    <col min="13" max="16384" width="9.140625" style="1"/>
  </cols>
  <sheetData>
    <row r="2" spans="2:13" ht="18.75">
      <c r="C2" s="7"/>
    </row>
    <row r="4" spans="2:13" ht="23.25">
      <c r="C4" s="24" t="s">
        <v>50</v>
      </c>
      <c r="D4" s="24"/>
      <c r="E4" s="24"/>
      <c r="F4" s="24"/>
      <c r="G4" s="24"/>
      <c r="H4" s="24"/>
      <c r="I4" s="24"/>
    </row>
    <row r="5" spans="2:13">
      <c r="C5" s="2"/>
      <c r="D5" s="2"/>
      <c r="E5" s="2"/>
      <c r="F5" s="2"/>
      <c r="G5" s="2"/>
      <c r="H5" s="2"/>
      <c r="I5" s="2"/>
      <c r="J5" s="2"/>
      <c r="K5" s="2"/>
    </row>
    <row r="6" spans="2:13" ht="15.75" thickBot="1">
      <c r="C6" s="2"/>
      <c r="D6" s="2"/>
      <c r="E6" s="2"/>
      <c r="F6" s="2"/>
      <c r="G6" s="2"/>
      <c r="H6" s="2"/>
      <c r="I6" s="2"/>
      <c r="J6" s="2"/>
    </row>
    <row r="7" spans="2:13" ht="90" thickBot="1">
      <c r="B7" s="17" t="s">
        <v>18</v>
      </c>
      <c r="C7" s="17" t="s">
        <v>0</v>
      </c>
      <c r="D7" s="17" t="s">
        <v>11</v>
      </c>
      <c r="E7" s="17" t="s">
        <v>12</v>
      </c>
      <c r="F7" s="17" t="s">
        <v>13</v>
      </c>
      <c r="G7" s="17" t="s">
        <v>14</v>
      </c>
      <c r="H7" s="17" t="s">
        <v>45</v>
      </c>
      <c r="I7" s="18" t="s">
        <v>47</v>
      </c>
      <c r="J7" s="17" t="s">
        <v>48</v>
      </c>
      <c r="K7" s="17" t="s">
        <v>17</v>
      </c>
      <c r="L7" s="20" t="s">
        <v>49</v>
      </c>
      <c r="M7" s="23" t="s">
        <v>53</v>
      </c>
    </row>
    <row r="8" spans="2:13" ht="15.75" thickBot="1">
      <c r="B8" s="8">
        <v>1</v>
      </c>
      <c r="C8" s="3" t="s">
        <v>40</v>
      </c>
      <c r="D8" s="3">
        <v>18</v>
      </c>
      <c r="E8" s="3"/>
      <c r="F8" s="3">
        <v>45</v>
      </c>
      <c r="G8" s="3">
        <v>47</v>
      </c>
      <c r="H8" s="3"/>
      <c r="I8" s="9">
        <f>SUM(D8:H8)</f>
        <v>110</v>
      </c>
      <c r="J8" s="10"/>
      <c r="K8" s="11">
        <f>I8*J8</f>
        <v>0</v>
      </c>
      <c r="L8" s="21">
        <f>K8*1.23</f>
        <v>0</v>
      </c>
      <c r="M8" s="22"/>
    </row>
    <row r="9" spans="2:13" ht="15.75" thickBot="1">
      <c r="B9" s="8">
        <v>2</v>
      </c>
      <c r="C9" s="3" t="s">
        <v>19</v>
      </c>
      <c r="D9" s="3">
        <v>1</v>
      </c>
      <c r="E9" s="3">
        <v>1</v>
      </c>
      <c r="F9" s="3">
        <v>1</v>
      </c>
      <c r="G9" s="3">
        <v>1</v>
      </c>
      <c r="H9" s="3"/>
      <c r="I9" s="9">
        <f t="shared" ref="I9:I44" si="0">SUM(D9:H9)</f>
        <v>4</v>
      </c>
      <c r="J9" s="10"/>
      <c r="K9" s="11">
        <f t="shared" ref="K9:K46" si="1">I9*J9</f>
        <v>0</v>
      </c>
      <c r="L9" s="21">
        <f t="shared" ref="L9:L46" si="2">K9*1.23</f>
        <v>0</v>
      </c>
      <c r="M9" s="22"/>
    </row>
    <row r="10" spans="2:13" ht="15.75" thickBot="1">
      <c r="B10" s="8">
        <v>3</v>
      </c>
      <c r="C10" s="3" t="s">
        <v>20</v>
      </c>
      <c r="D10" s="3">
        <v>1</v>
      </c>
      <c r="E10" s="3"/>
      <c r="F10" s="3">
        <v>1</v>
      </c>
      <c r="G10" s="3">
        <v>1</v>
      </c>
      <c r="H10" s="3"/>
      <c r="I10" s="9">
        <f t="shared" si="0"/>
        <v>3</v>
      </c>
      <c r="J10" s="10"/>
      <c r="K10" s="11">
        <f t="shared" si="1"/>
        <v>0</v>
      </c>
      <c r="L10" s="21">
        <f t="shared" si="2"/>
        <v>0</v>
      </c>
      <c r="M10" s="22"/>
    </row>
    <row r="11" spans="2:13" ht="15.75" thickBot="1">
      <c r="B11" s="13">
        <v>4</v>
      </c>
      <c r="C11" s="4" t="s">
        <v>21</v>
      </c>
      <c r="D11" s="4">
        <v>29</v>
      </c>
      <c r="E11" s="4">
        <v>6</v>
      </c>
      <c r="F11" s="4">
        <v>56</v>
      </c>
      <c r="G11" s="4">
        <v>57</v>
      </c>
      <c r="H11" s="4">
        <v>3</v>
      </c>
      <c r="I11" s="9">
        <f t="shared" si="0"/>
        <v>151</v>
      </c>
      <c r="J11" s="10"/>
      <c r="K11" s="11">
        <f t="shared" si="1"/>
        <v>0</v>
      </c>
      <c r="L11" s="12">
        <f t="shared" si="2"/>
        <v>0</v>
      </c>
      <c r="M11" s="22"/>
    </row>
    <row r="12" spans="2:13" ht="15.75" thickBot="1">
      <c r="B12" s="13">
        <v>5</v>
      </c>
      <c r="C12" s="4" t="s">
        <v>22</v>
      </c>
      <c r="D12" s="4">
        <v>1</v>
      </c>
      <c r="E12" s="4"/>
      <c r="F12" s="4">
        <v>1</v>
      </c>
      <c r="G12" s="4">
        <v>1</v>
      </c>
      <c r="H12" s="4"/>
      <c r="I12" s="9">
        <f t="shared" si="0"/>
        <v>3</v>
      </c>
      <c r="J12" s="10"/>
      <c r="K12" s="11">
        <f t="shared" si="1"/>
        <v>0</v>
      </c>
      <c r="L12" s="12">
        <f t="shared" si="2"/>
        <v>0</v>
      </c>
      <c r="M12" s="22"/>
    </row>
    <row r="13" spans="2:13" ht="15.75" thickBot="1">
      <c r="B13" s="8">
        <v>6</v>
      </c>
      <c r="C13" s="3" t="s">
        <v>23</v>
      </c>
      <c r="D13" s="3">
        <v>4</v>
      </c>
      <c r="E13" s="3"/>
      <c r="F13" s="3"/>
      <c r="G13" s="3">
        <v>4</v>
      </c>
      <c r="H13" s="3"/>
      <c r="I13" s="9">
        <f t="shared" si="0"/>
        <v>8</v>
      </c>
      <c r="J13" s="10"/>
      <c r="K13" s="11">
        <f t="shared" si="1"/>
        <v>0</v>
      </c>
      <c r="L13" s="12">
        <f t="shared" si="2"/>
        <v>0</v>
      </c>
      <c r="M13" s="22"/>
    </row>
    <row r="14" spans="2:13" ht="15.75" thickBot="1">
      <c r="B14" s="8">
        <v>7</v>
      </c>
      <c r="C14" s="3" t="s">
        <v>24</v>
      </c>
      <c r="D14" s="3">
        <v>19</v>
      </c>
      <c r="E14" s="3">
        <v>1</v>
      </c>
      <c r="F14" s="3">
        <v>46</v>
      </c>
      <c r="G14" s="3">
        <v>48</v>
      </c>
      <c r="H14" s="3"/>
      <c r="I14" s="9">
        <f t="shared" si="0"/>
        <v>114</v>
      </c>
      <c r="J14" s="10"/>
      <c r="K14" s="11">
        <f t="shared" si="1"/>
        <v>0</v>
      </c>
      <c r="L14" s="12">
        <f t="shared" si="2"/>
        <v>0</v>
      </c>
      <c r="M14" s="22"/>
    </row>
    <row r="15" spans="2:13" ht="15.75" thickBot="1">
      <c r="B15" s="8">
        <v>8</v>
      </c>
      <c r="C15" s="3" t="s">
        <v>25</v>
      </c>
      <c r="D15" s="3">
        <v>220</v>
      </c>
      <c r="E15" s="3"/>
      <c r="F15" s="3">
        <v>205</v>
      </c>
      <c r="G15" s="3">
        <v>242</v>
      </c>
      <c r="H15" s="3">
        <v>15</v>
      </c>
      <c r="I15" s="9">
        <f t="shared" si="0"/>
        <v>682</v>
      </c>
      <c r="J15" s="10"/>
      <c r="K15" s="11">
        <f t="shared" si="1"/>
        <v>0</v>
      </c>
      <c r="L15" s="12">
        <f t="shared" si="2"/>
        <v>0</v>
      </c>
      <c r="M15" s="22"/>
    </row>
    <row r="16" spans="2:13" ht="15.75" thickBot="1">
      <c r="B16" s="8">
        <v>9</v>
      </c>
      <c r="C16" s="3" t="s">
        <v>26</v>
      </c>
      <c r="D16" s="3">
        <v>16</v>
      </c>
      <c r="E16" s="3"/>
      <c r="F16" s="3">
        <v>8</v>
      </c>
      <c r="G16" s="3">
        <v>16</v>
      </c>
      <c r="H16" s="3"/>
      <c r="I16" s="9">
        <f t="shared" si="0"/>
        <v>40</v>
      </c>
      <c r="J16" s="10"/>
      <c r="K16" s="11">
        <f t="shared" si="1"/>
        <v>0</v>
      </c>
      <c r="L16" s="12">
        <f t="shared" si="2"/>
        <v>0</v>
      </c>
      <c r="M16" s="22"/>
    </row>
    <row r="17" spans="2:13" ht="15.75" thickBot="1">
      <c r="B17" s="8">
        <v>10</v>
      </c>
      <c r="C17" s="3" t="s">
        <v>27</v>
      </c>
      <c r="D17" s="3">
        <v>72</v>
      </c>
      <c r="E17" s="3"/>
      <c r="F17" s="3">
        <v>74</v>
      </c>
      <c r="G17" s="3">
        <v>62</v>
      </c>
      <c r="H17" s="3">
        <v>2</v>
      </c>
      <c r="I17" s="9">
        <f t="shared" si="0"/>
        <v>210</v>
      </c>
      <c r="J17" s="10"/>
      <c r="K17" s="11">
        <f t="shared" si="1"/>
        <v>0</v>
      </c>
      <c r="L17" s="12">
        <f t="shared" si="2"/>
        <v>0</v>
      </c>
      <c r="M17" s="22"/>
    </row>
    <row r="18" spans="2:13" ht="15.75" thickBot="1">
      <c r="B18" s="8">
        <v>11</v>
      </c>
      <c r="C18" s="3" t="s">
        <v>28</v>
      </c>
      <c r="D18" s="3">
        <v>12</v>
      </c>
      <c r="E18" s="3"/>
      <c r="F18" s="3"/>
      <c r="G18" s="3">
        <v>30</v>
      </c>
      <c r="H18" s="3">
        <v>1</v>
      </c>
      <c r="I18" s="9">
        <f t="shared" si="0"/>
        <v>43</v>
      </c>
      <c r="J18" s="10"/>
      <c r="K18" s="11">
        <f t="shared" si="1"/>
        <v>0</v>
      </c>
      <c r="L18" s="12">
        <f t="shared" si="2"/>
        <v>0</v>
      </c>
      <c r="M18" s="22"/>
    </row>
    <row r="19" spans="2:13" ht="15.75" thickBot="1">
      <c r="B19" s="8">
        <v>12</v>
      </c>
      <c r="C19" s="3" t="s">
        <v>3</v>
      </c>
      <c r="D19" s="3">
        <v>23</v>
      </c>
      <c r="E19" s="3"/>
      <c r="F19" s="3">
        <v>11</v>
      </c>
      <c r="G19" s="3">
        <v>8</v>
      </c>
      <c r="H19" s="3"/>
      <c r="I19" s="9">
        <f t="shared" si="0"/>
        <v>42</v>
      </c>
      <c r="J19" s="10"/>
      <c r="K19" s="11">
        <f t="shared" si="1"/>
        <v>0</v>
      </c>
      <c r="L19" s="12">
        <f t="shared" si="2"/>
        <v>0</v>
      </c>
      <c r="M19" s="22"/>
    </row>
    <row r="20" spans="2:13" ht="15.75" thickBot="1">
      <c r="B20" s="8">
        <v>13</v>
      </c>
      <c r="C20" s="3" t="s">
        <v>29</v>
      </c>
      <c r="D20" s="3"/>
      <c r="E20" s="3"/>
      <c r="F20" s="3">
        <v>2</v>
      </c>
      <c r="G20" s="3">
        <v>0</v>
      </c>
      <c r="H20" s="3"/>
      <c r="I20" s="9">
        <f t="shared" si="0"/>
        <v>2</v>
      </c>
      <c r="J20" s="10"/>
      <c r="K20" s="11">
        <f t="shared" si="1"/>
        <v>0</v>
      </c>
      <c r="L20" s="12">
        <f t="shared" si="2"/>
        <v>0</v>
      </c>
      <c r="M20" s="22"/>
    </row>
    <row r="21" spans="2:13" ht="15.75" thickBot="1">
      <c r="B21" s="8">
        <v>14</v>
      </c>
      <c r="C21" s="3" t="s">
        <v>7</v>
      </c>
      <c r="D21" s="3"/>
      <c r="E21" s="3">
        <v>8</v>
      </c>
      <c r="F21" s="3">
        <v>5</v>
      </c>
      <c r="G21" s="3">
        <v>14</v>
      </c>
      <c r="H21" s="3"/>
      <c r="I21" s="9">
        <f t="shared" si="0"/>
        <v>27</v>
      </c>
      <c r="J21" s="10"/>
      <c r="K21" s="11">
        <f t="shared" si="1"/>
        <v>0</v>
      </c>
      <c r="L21" s="12">
        <f t="shared" si="2"/>
        <v>0</v>
      </c>
      <c r="M21" s="22"/>
    </row>
    <row r="22" spans="2:13" ht="15.75" thickBot="1">
      <c r="B22" s="8">
        <v>15</v>
      </c>
      <c r="C22" s="3" t="s">
        <v>4</v>
      </c>
      <c r="D22" s="3">
        <v>11</v>
      </c>
      <c r="E22" s="3"/>
      <c r="F22" s="3">
        <v>19</v>
      </c>
      <c r="G22" s="3">
        <v>14</v>
      </c>
      <c r="H22" s="3"/>
      <c r="I22" s="9">
        <f t="shared" si="0"/>
        <v>44</v>
      </c>
      <c r="J22" s="10"/>
      <c r="K22" s="11">
        <f t="shared" si="1"/>
        <v>0</v>
      </c>
      <c r="L22" s="12">
        <f t="shared" si="2"/>
        <v>0</v>
      </c>
      <c r="M22" s="22"/>
    </row>
    <row r="23" spans="2:13" ht="15.75" thickBot="1">
      <c r="B23" s="8">
        <v>16</v>
      </c>
      <c r="C23" s="3" t="s">
        <v>30</v>
      </c>
      <c r="D23" s="3"/>
      <c r="E23" s="3"/>
      <c r="F23" s="3">
        <v>3</v>
      </c>
      <c r="G23" s="3"/>
      <c r="H23" s="3"/>
      <c r="I23" s="9">
        <f t="shared" si="0"/>
        <v>3</v>
      </c>
      <c r="J23" s="10"/>
      <c r="K23" s="11">
        <f t="shared" si="1"/>
        <v>0</v>
      </c>
      <c r="L23" s="12">
        <f t="shared" si="2"/>
        <v>0</v>
      </c>
      <c r="M23" s="22"/>
    </row>
    <row r="24" spans="2:13" ht="15.75" thickBot="1">
      <c r="B24" s="8">
        <v>17</v>
      </c>
      <c r="C24" s="3" t="s">
        <v>8</v>
      </c>
      <c r="D24" s="3">
        <v>6</v>
      </c>
      <c r="E24" s="3">
        <v>1</v>
      </c>
      <c r="F24" s="3">
        <v>3</v>
      </c>
      <c r="G24" s="3"/>
      <c r="H24" s="3"/>
      <c r="I24" s="9">
        <f t="shared" si="0"/>
        <v>10</v>
      </c>
      <c r="J24" s="10"/>
      <c r="K24" s="11">
        <f t="shared" si="1"/>
        <v>0</v>
      </c>
      <c r="L24" s="12">
        <f t="shared" si="2"/>
        <v>0</v>
      </c>
      <c r="M24" s="22"/>
    </row>
    <row r="25" spans="2:13" ht="15.75" thickBot="1">
      <c r="B25" s="8">
        <v>18</v>
      </c>
      <c r="C25" s="3" t="s">
        <v>9</v>
      </c>
      <c r="D25" s="3">
        <v>1</v>
      </c>
      <c r="E25" s="3"/>
      <c r="F25" s="3">
        <v>1</v>
      </c>
      <c r="G25" s="3">
        <v>1</v>
      </c>
      <c r="H25" s="3"/>
      <c r="I25" s="9">
        <f t="shared" si="0"/>
        <v>3</v>
      </c>
      <c r="J25" s="10"/>
      <c r="K25" s="11">
        <f t="shared" si="1"/>
        <v>0</v>
      </c>
      <c r="L25" s="12">
        <f t="shared" si="2"/>
        <v>0</v>
      </c>
      <c r="M25" s="22"/>
    </row>
    <row r="26" spans="2:13" ht="15.75" thickBot="1">
      <c r="B26" s="8">
        <v>19</v>
      </c>
      <c r="C26" s="3" t="s">
        <v>6</v>
      </c>
      <c r="D26" s="3">
        <v>5</v>
      </c>
      <c r="E26" s="3"/>
      <c r="F26" s="3">
        <v>2</v>
      </c>
      <c r="G26" s="3">
        <v>4</v>
      </c>
      <c r="H26" s="3"/>
      <c r="I26" s="9">
        <f t="shared" si="0"/>
        <v>11</v>
      </c>
      <c r="J26" s="10"/>
      <c r="K26" s="11">
        <f t="shared" si="1"/>
        <v>0</v>
      </c>
      <c r="L26" s="12">
        <f t="shared" si="2"/>
        <v>0</v>
      </c>
      <c r="M26" s="22"/>
    </row>
    <row r="27" spans="2:13" ht="15.75" thickBot="1">
      <c r="B27" s="8">
        <v>20</v>
      </c>
      <c r="C27" s="3" t="s">
        <v>5</v>
      </c>
      <c r="D27" s="3">
        <v>9</v>
      </c>
      <c r="E27" s="3">
        <v>2</v>
      </c>
      <c r="F27" s="3">
        <v>12</v>
      </c>
      <c r="G27" s="3">
        <v>9</v>
      </c>
      <c r="H27" s="3"/>
      <c r="I27" s="9">
        <f t="shared" si="0"/>
        <v>32</v>
      </c>
      <c r="J27" s="10"/>
      <c r="K27" s="11">
        <f t="shared" si="1"/>
        <v>0</v>
      </c>
      <c r="L27" s="12">
        <f t="shared" si="2"/>
        <v>0</v>
      </c>
      <c r="M27" s="22"/>
    </row>
    <row r="28" spans="2:13" ht="15.75" thickBot="1">
      <c r="B28" s="8">
        <v>21</v>
      </c>
      <c r="C28" s="3" t="s">
        <v>2</v>
      </c>
      <c r="D28" s="3"/>
      <c r="E28" s="3"/>
      <c r="F28" s="3"/>
      <c r="G28" s="3">
        <v>3</v>
      </c>
      <c r="H28" s="3"/>
      <c r="I28" s="9">
        <f t="shared" si="0"/>
        <v>3</v>
      </c>
      <c r="J28" s="10"/>
      <c r="K28" s="11">
        <f t="shared" si="1"/>
        <v>0</v>
      </c>
      <c r="L28" s="12">
        <f t="shared" si="2"/>
        <v>0</v>
      </c>
      <c r="M28" s="22"/>
    </row>
    <row r="29" spans="2:13" ht="15.75" thickBot="1">
      <c r="B29" s="8">
        <v>22</v>
      </c>
      <c r="C29" s="3" t="s">
        <v>1</v>
      </c>
      <c r="D29" s="3">
        <v>2</v>
      </c>
      <c r="E29" s="3"/>
      <c r="F29" s="3">
        <v>2</v>
      </c>
      <c r="G29" s="3">
        <v>2</v>
      </c>
      <c r="H29" s="3"/>
      <c r="I29" s="9">
        <f t="shared" si="0"/>
        <v>6</v>
      </c>
      <c r="J29" s="10"/>
      <c r="K29" s="11">
        <f t="shared" si="1"/>
        <v>0</v>
      </c>
      <c r="L29" s="12">
        <f t="shared" si="2"/>
        <v>0</v>
      </c>
      <c r="M29" s="22"/>
    </row>
    <row r="30" spans="2:13" ht="15.75" thickBot="1">
      <c r="B30" s="8">
        <v>23</v>
      </c>
      <c r="C30" s="3" t="s">
        <v>10</v>
      </c>
      <c r="D30" s="3">
        <v>1</v>
      </c>
      <c r="E30" s="3"/>
      <c r="F30" s="3">
        <v>1</v>
      </c>
      <c r="G30" s="3">
        <v>1</v>
      </c>
      <c r="H30" s="3"/>
      <c r="I30" s="9">
        <f t="shared" si="0"/>
        <v>3</v>
      </c>
      <c r="J30" s="10"/>
      <c r="K30" s="11">
        <f t="shared" si="1"/>
        <v>0</v>
      </c>
      <c r="L30" s="12">
        <f t="shared" si="2"/>
        <v>0</v>
      </c>
      <c r="M30" s="22"/>
    </row>
    <row r="31" spans="2:13" ht="15.75" thickBot="1">
      <c r="B31" s="8">
        <v>24</v>
      </c>
      <c r="C31" s="14" t="s">
        <v>31</v>
      </c>
      <c r="D31" s="3">
        <v>2</v>
      </c>
      <c r="E31" s="3"/>
      <c r="F31" s="3">
        <v>1</v>
      </c>
      <c r="G31" s="3">
        <v>1</v>
      </c>
      <c r="H31" s="3"/>
      <c r="I31" s="9">
        <f t="shared" si="0"/>
        <v>4</v>
      </c>
      <c r="J31" s="10"/>
      <c r="K31" s="11">
        <f t="shared" si="1"/>
        <v>0</v>
      </c>
      <c r="L31" s="12">
        <f t="shared" si="2"/>
        <v>0</v>
      </c>
      <c r="M31" s="22"/>
    </row>
    <row r="32" spans="2:13" ht="15.6" customHeight="1" thickBot="1">
      <c r="B32" s="8">
        <v>25</v>
      </c>
      <c r="C32" s="3" t="s">
        <v>32</v>
      </c>
      <c r="D32" s="3">
        <v>1</v>
      </c>
      <c r="E32" s="3"/>
      <c r="F32" s="3"/>
      <c r="G32" s="3">
        <v>1</v>
      </c>
      <c r="H32" s="3"/>
      <c r="I32" s="9">
        <f t="shared" si="0"/>
        <v>2</v>
      </c>
      <c r="J32" s="10"/>
      <c r="K32" s="11">
        <f t="shared" si="1"/>
        <v>0</v>
      </c>
      <c r="L32" s="12">
        <f t="shared" si="2"/>
        <v>0</v>
      </c>
      <c r="M32" s="22"/>
    </row>
    <row r="33" spans="2:13" ht="15.75" thickBot="1">
      <c r="B33" s="8">
        <v>26</v>
      </c>
      <c r="C33" s="3" t="s">
        <v>33</v>
      </c>
      <c r="D33" s="3">
        <v>7</v>
      </c>
      <c r="E33" s="3"/>
      <c r="F33" s="3">
        <v>7</v>
      </c>
      <c r="G33" s="3"/>
      <c r="H33" s="3"/>
      <c r="I33" s="9">
        <f t="shared" si="0"/>
        <v>14</v>
      </c>
      <c r="J33" s="10"/>
      <c r="K33" s="11">
        <f t="shared" si="1"/>
        <v>0</v>
      </c>
      <c r="L33" s="12">
        <f t="shared" si="2"/>
        <v>0</v>
      </c>
      <c r="M33" s="22"/>
    </row>
    <row r="34" spans="2:13" ht="15.75" thickBot="1">
      <c r="B34" s="8">
        <v>27</v>
      </c>
      <c r="C34" s="3" t="s">
        <v>34</v>
      </c>
      <c r="D34" s="3">
        <v>3</v>
      </c>
      <c r="E34" s="3"/>
      <c r="F34" s="3">
        <v>3</v>
      </c>
      <c r="G34" s="3">
        <v>2</v>
      </c>
      <c r="H34" s="3"/>
      <c r="I34" s="9">
        <f t="shared" si="0"/>
        <v>8</v>
      </c>
      <c r="J34" s="10"/>
      <c r="K34" s="11">
        <f t="shared" si="1"/>
        <v>0</v>
      </c>
      <c r="L34" s="12">
        <f t="shared" si="2"/>
        <v>0</v>
      </c>
      <c r="M34" s="22"/>
    </row>
    <row r="35" spans="2:13" ht="30.75" thickBot="1">
      <c r="B35" s="8">
        <v>28</v>
      </c>
      <c r="C35" s="3" t="s">
        <v>35</v>
      </c>
      <c r="D35" s="15">
        <v>2.2999999999999998</v>
      </c>
      <c r="E35" s="3"/>
      <c r="F35" s="3">
        <v>1.98</v>
      </c>
      <c r="G35" s="3">
        <v>1.98</v>
      </c>
      <c r="H35" s="3"/>
      <c r="I35" s="9">
        <f t="shared" si="0"/>
        <v>6.26</v>
      </c>
      <c r="J35" s="10"/>
      <c r="K35" s="11">
        <f t="shared" si="1"/>
        <v>0</v>
      </c>
      <c r="L35" s="12">
        <f t="shared" si="2"/>
        <v>0</v>
      </c>
      <c r="M35" s="22"/>
    </row>
    <row r="36" spans="2:13" ht="30.75" thickBot="1">
      <c r="B36" s="8">
        <v>29</v>
      </c>
      <c r="C36" s="3" t="s">
        <v>36</v>
      </c>
      <c r="D36" s="3">
        <v>1.53</v>
      </c>
      <c r="E36" s="3"/>
      <c r="F36" s="3">
        <v>1.65</v>
      </c>
      <c r="G36" s="3">
        <v>1.56</v>
      </c>
      <c r="H36" s="3"/>
      <c r="I36" s="9">
        <f t="shared" si="0"/>
        <v>4.74</v>
      </c>
      <c r="J36" s="10"/>
      <c r="K36" s="11">
        <f t="shared" si="1"/>
        <v>0</v>
      </c>
      <c r="L36" s="12">
        <f t="shared" si="2"/>
        <v>0</v>
      </c>
      <c r="M36" s="22"/>
    </row>
    <row r="37" spans="2:13" ht="15.75" thickBot="1">
      <c r="B37" s="8">
        <v>30</v>
      </c>
      <c r="C37" s="3" t="s">
        <v>37</v>
      </c>
      <c r="D37" s="3">
        <v>30</v>
      </c>
      <c r="E37" s="3">
        <v>15</v>
      </c>
      <c r="F37" s="3">
        <v>15</v>
      </c>
      <c r="G37" s="3">
        <v>15</v>
      </c>
      <c r="H37" s="3"/>
      <c r="I37" s="9">
        <f t="shared" si="0"/>
        <v>75</v>
      </c>
      <c r="J37" s="10"/>
      <c r="K37" s="11">
        <f t="shared" si="1"/>
        <v>0</v>
      </c>
      <c r="L37" s="12">
        <f t="shared" si="2"/>
        <v>0</v>
      </c>
      <c r="M37" s="22"/>
    </row>
    <row r="38" spans="2:13" ht="30.75" thickBot="1">
      <c r="B38" s="8">
        <v>31</v>
      </c>
      <c r="C38" s="3" t="s">
        <v>38</v>
      </c>
      <c r="D38" s="3">
        <v>30</v>
      </c>
      <c r="E38" s="3">
        <v>21</v>
      </c>
      <c r="F38" s="3">
        <v>15</v>
      </c>
      <c r="G38" s="3">
        <v>15</v>
      </c>
      <c r="H38" s="3"/>
      <c r="I38" s="9">
        <f t="shared" si="0"/>
        <v>81</v>
      </c>
      <c r="J38" s="10"/>
      <c r="K38" s="11">
        <f t="shared" si="1"/>
        <v>0</v>
      </c>
      <c r="L38" s="12">
        <f t="shared" si="2"/>
        <v>0</v>
      </c>
      <c r="M38" s="22"/>
    </row>
    <row r="39" spans="2:13" ht="15.75" thickBot="1">
      <c r="B39" s="8">
        <v>32</v>
      </c>
      <c r="C39" s="3" t="s">
        <v>39</v>
      </c>
      <c r="D39" s="3">
        <v>10</v>
      </c>
      <c r="E39" s="3">
        <v>4</v>
      </c>
      <c r="F39" s="3">
        <v>14</v>
      </c>
      <c r="G39" s="3">
        <v>15</v>
      </c>
      <c r="H39" s="3"/>
      <c r="I39" s="9">
        <f t="shared" si="0"/>
        <v>43</v>
      </c>
      <c r="J39" s="10"/>
      <c r="K39" s="11">
        <f t="shared" si="1"/>
        <v>0</v>
      </c>
      <c r="L39" s="12">
        <f t="shared" si="2"/>
        <v>0</v>
      </c>
      <c r="M39" s="22"/>
    </row>
    <row r="40" spans="2:13" ht="15.75" thickBot="1">
      <c r="B40" s="8">
        <v>33</v>
      </c>
      <c r="C40" s="4" t="s">
        <v>54</v>
      </c>
      <c r="D40" s="5"/>
      <c r="E40" s="5">
        <v>2</v>
      </c>
      <c r="F40" s="5"/>
      <c r="G40" s="5"/>
      <c r="H40" s="5"/>
      <c r="I40" s="9">
        <f t="shared" si="0"/>
        <v>2</v>
      </c>
      <c r="J40" s="10"/>
      <c r="K40" s="11">
        <f t="shared" si="1"/>
        <v>0</v>
      </c>
      <c r="L40" s="12">
        <f t="shared" si="2"/>
        <v>0</v>
      </c>
      <c r="M40" s="22"/>
    </row>
    <row r="41" spans="2:13" ht="15" customHeight="1" thickBot="1">
      <c r="B41" s="8">
        <v>34</v>
      </c>
      <c r="C41" s="4" t="s">
        <v>16</v>
      </c>
      <c r="D41" s="5"/>
      <c r="E41" s="5">
        <v>1</v>
      </c>
      <c r="F41" s="5"/>
      <c r="G41" s="5"/>
      <c r="H41" s="5"/>
      <c r="I41" s="9">
        <f t="shared" si="0"/>
        <v>1</v>
      </c>
      <c r="J41" s="10"/>
      <c r="K41" s="11">
        <f t="shared" si="1"/>
        <v>0</v>
      </c>
      <c r="L41" s="12">
        <f t="shared" si="2"/>
        <v>0</v>
      </c>
      <c r="M41" s="22"/>
    </row>
    <row r="42" spans="2:13" ht="18" customHeight="1" thickBot="1">
      <c r="B42" s="8">
        <v>35</v>
      </c>
      <c r="C42" s="4" t="s">
        <v>15</v>
      </c>
      <c r="D42" s="5"/>
      <c r="E42" s="5">
        <v>1</v>
      </c>
      <c r="F42" s="5"/>
      <c r="G42" s="5"/>
      <c r="H42" s="5"/>
      <c r="I42" s="9">
        <f t="shared" si="0"/>
        <v>1</v>
      </c>
      <c r="J42" s="16"/>
      <c r="K42" s="11">
        <f t="shared" si="1"/>
        <v>0</v>
      </c>
      <c r="L42" s="12">
        <f t="shared" si="2"/>
        <v>0</v>
      </c>
      <c r="M42" s="22"/>
    </row>
    <row r="43" spans="2:13" ht="18" customHeight="1" thickBot="1">
      <c r="B43" s="8">
        <v>36</v>
      </c>
      <c r="C43" s="4" t="s">
        <v>46</v>
      </c>
      <c r="D43" s="5"/>
      <c r="E43" s="5"/>
      <c r="F43" s="5"/>
      <c r="G43" s="5"/>
      <c r="H43" s="5">
        <v>12</v>
      </c>
      <c r="I43" s="9">
        <f t="shared" si="0"/>
        <v>12</v>
      </c>
      <c r="J43" s="16"/>
      <c r="K43" s="11">
        <f t="shared" si="1"/>
        <v>0</v>
      </c>
      <c r="L43" s="12">
        <f t="shared" si="2"/>
        <v>0</v>
      </c>
      <c r="M43" s="22"/>
    </row>
    <row r="44" spans="2:13" ht="18" customHeight="1" thickBot="1">
      <c r="B44" s="8">
        <v>37</v>
      </c>
      <c r="C44" s="4" t="s">
        <v>44</v>
      </c>
      <c r="D44" s="5"/>
      <c r="E44" s="5"/>
      <c r="F44" s="5"/>
      <c r="G44" s="5"/>
      <c r="H44" s="5">
        <v>31</v>
      </c>
      <c r="I44" s="9">
        <f t="shared" si="0"/>
        <v>31</v>
      </c>
      <c r="J44" s="16"/>
      <c r="K44" s="11">
        <f t="shared" si="1"/>
        <v>0</v>
      </c>
      <c r="L44" s="12">
        <f t="shared" si="2"/>
        <v>0</v>
      </c>
      <c r="M44" s="22"/>
    </row>
    <row r="45" spans="2:13" ht="18" customHeight="1" thickBot="1">
      <c r="B45" s="8">
        <v>38</v>
      </c>
      <c r="C45" s="4" t="s">
        <v>51</v>
      </c>
      <c r="D45" s="5"/>
      <c r="E45" s="5"/>
      <c r="F45" s="5"/>
      <c r="G45" s="5">
        <v>2</v>
      </c>
      <c r="H45" s="5"/>
      <c r="I45" s="9">
        <f t="shared" ref="I45:I46" si="3">SUM(D45:H45)</f>
        <v>2</v>
      </c>
      <c r="J45" s="16"/>
      <c r="K45" s="11">
        <f t="shared" si="1"/>
        <v>0</v>
      </c>
      <c r="L45" s="12">
        <f t="shared" si="2"/>
        <v>0</v>
      </c>
      <c r="M45" s="22"/>
    </row>
    <row r="46" spans="2:13" ht="18" customHeight="1" thickBot="1">
      <c r="B46" s="8">
        <v>39</v>
      </c>
      <c r="C46" s="4" t="s">
        <v>52</v>
      </c>
      <c r="D46" s="5"/>
      <c r="E46" s="5"/>
      <c r="F46" s="5"/>
      <c r="G46" s="5">
        <v>6</v>
      </c>
      <c r="H46" s="5"/>
      <c r="I46" s="9">
        <f t="shared" si="3"/>
        <v>6</v>
      </c>
      <c r="J46" s="16"/>
      <c r="K46" s="11">
        <f t="shared" si="1"/>
        <v>0</v>
      </c>
      <c r="L46" s="12">
        <f t="shared" si="2"/>
        <v>0</v>
      </c>
      <c r="M46" s="22"/>
    </row>
    <row r="47" spans="2:13">
      <c r="J47" s="6" t="s">
        <v>41</v>
      </c>
      <c r="K47" s="19">
        <f>SUM(K8:K44)</f>
        <v>0</v>
      </c>
      <c r="L47" s="12">
        <f>SUM(L8:L44)</f>
        <v>0</v>
      </c>
    </row>
    <row r="48" spans="2:13">
      <c r="J48" s="6" t="s">
        <v>42</v>
      </c>
      <c r="K48" s="19">
        <f>K47*0.23</f>
        <v>0</v>
      </c>
      <c r="L48" s="5"/>
    </row>
    <row r="49" spans="10:12">
      <c r="J49" s="6" t="s">
        <v>43</v>
      </c>
      <c r="K49" s="19">
        <f>K47+K48</f>
        <v>0</v>
      </c>
      <c r="L49" s="5"/>
    </row>
  </sheetData>
  <mergeCells count="1">
    <mergeCell ref="C4:I4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Zesatwienie ilościowe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Chrząstek</dc:creator>
  <cp:lastModifiedBy>UJK</cp:lastModifiedBy>
  <cp:lastPrinted>2019-08-14T08:50:08Z</cp:lastPrinted>
  <dcterms:created xsi:type="dcterms:W3CDTF">2019-05-23T19:21:21Z</dcterms:created>
  <dcterms:modified xsi:type="dcterms:W3CDTF">2019-08-29T06:46:47Z</dcterms:modified>
</cp:coreProperties>
</file>